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655" windowHeight="8145" tabRatio="896" activeTab="0"/>
  </bookViews>
  <sheets>
    <sheet name="tabella A" sheetId="1" r:id="rId1"/>
    <sheet name="tabella B" sheetId="2" r:id="rId2"/>
    <sheet name="tabella C" sheetId="3" r:id="rId3"/>
  </sheets>
  <definedNames/>
  <calcPr fullCalcOnLoad="1"/>
</workbook>
</file>

<file path=xl/sharedStrings.xml><?xml version="1.0" encoding="utf-8"?>
<sst xmlns="http://schemas.openxmlformats.org/spreadsheetml/2006/main" count="136" uniqueCount="62">
  <si>
    <t>M.I.U.R. - UFFICIO SCOLASTICO REGIONALE PER L' EMILIA ROMAGNA</t>
  </si>
  <si>
    <t>Direzione Generale</t>
  </si>
  <si>
    <t>IMPORTO</t>
  </si>
  <si>
    <t>UFFICIO</t>
  </si>
  <si>
    <t>SEDE</t>
  </si>
  <si>
    <t>N.ALUNNI H</t>
  </si>
  <si>
    <t>C.S.A</t>
  </si>
  <si>
    <t>BOLOGNA</t>
  </si>
  <si>
    <t>FERRARA</t>
  </si>
  <si>
    <t>FORLI' - CESENA</t>
  </si>
  <si>
    <t>C.S.A.</t>
  </si>
  <si>
    <t>MODENA</t>
  </si>
  <si>
    <t>PARMA</t>
  </si>
  <si>
    <t>PIACENZA</t>
  </si>
  <si>
    <t>RAVENNA</t>
  </si>
  <si>
    <t>REGGIO EMILIA</t>
  </si>
  <si>
    <t>RIMINI</t>
  </si>
  <si>
    <t>T O T A L E</t>
  </si>
  <si>
    <t>Ufficio XII - Area Amministrazione e Gestione Risorse Finanziarie</t>
  </si>
  <si>
    <t>n.totale alunni</t>
  </si>
  <si>
    <t>N. Centri Servizi Handicap</t>
  </si>
  <si>
    <t>n. corsi modulari</t>
  </si>
  <si>
    <t>ITA "Zanelli"</t>
  </si>
  <si>
    <t>ITC "Luxemburg"</t>
  </si>
  <si>
    <t>A (90%)</t>
  </si>
  <si>
    <t>B (10%)</t>
  </si>
  <si>
    <t>Sedi</t>
  </si>
  <si>
    <t>IP "Einaudi"</t>
  </si>
  <si>
    <t>IP "Giordani"</t>
  </si>
  <si>
    <t>IP "Corni"</t>
  </si>
  <si>
    <t>(a)</t>
  </si>
  <si>
    <t>(b)</t>
  </si>
  <si>
    <t>(c)=(a)-(b)</t>
  </si>
  <si>
    <t>(d)</t>
  </si>
  <si>
    <t>Rimasto da finanziare</t>
  </si>
  <si>
    <t>Già finanziato a  novembre 2002</t>
  </si>
  <si>
    <t>Acconto in corso di erogazione</t>
  </si>
  <si>
    <t>n. docenti org. fatto</t>
  </si>
  <si>
    <t>n.     corsi  SISS</t>
  </si>
  <si>
    <t xml:space="preserve">FINANZIAMENTI  PER LA QUALITA' DELL'INTEGRAZIONE SCOLASTICA </t>
  </si>
  <si>
    <t>A.S. 2002/2003</t>
  </si>
  <si>
    <t>Finanziamento ordinario già assegnato</t>
  </si>
  <si>
    <t>Azioni perequative già assegnate</t>
  </si>
  <si>
    <t>TOTALE COMPLESSIVO RIMASTO DA FINANZIARE</t>
  </si>
  <si>
    <t>Già nella Cont.Spec. dei C.S.A.</t>
  </si>
  <si>
    <t>Importo già assegnato</t>
  </si>
  <si>
    <t>FINANZIAMENTI PER I SUSSIDI DIDATTICI E LE TECNOLOGIE</t>
  </si>
  <si>
    <t>IMPORTO GIA' ASSEGNATO</t>
  </si>
  <si>
    <t>TOTALE ASSEGNAZIONE CORSI MODULARI E CORSI SISS</t>
  </si>
  <si>
    <t>RIMASTO DA FINANZIARE</t>
  </si>
  <si>
    <t>(e)</t>
  </si>
  <si>
    <t>(f)</t>
  </si>
  <si>
    <t>TOTALE FONDI IN CORSO DI EROGAZIONE</t>
  </si>
  <si>
    <t>TOTALE RIMASTO DA FINANZIARE</t>
  </si>
  <si>
    <t>FINANZIAMENTI PER INIZIATIVE DI FORMAZIONE</t>
  </si>
  <si>
    <t>(c)</t>
  </si>
  <si>
    <t>(d)=(a)-(b)-(c)</t>
  </si>
  <si>
    <t>(g)=(e)-(f)</t>
  </si>
  <si>
    <t>(h)=(c)+(f)</t>
  </si>
  <si>
    <t>(i)=(d)+(g)</t>
  </si>
  <si>
    <t>FONDI PER L'INTEGRAZIONE SCOLASTICA DEGLI ALUNNI IN SITUAZIONE DI HANDICAP</t>
  </si>
  <si>
    <t>(e)=(c)+(d)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</si>
</sst>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#,##0.000_ ;\-#,##0.000\ "/>
    <numFmt numFmtId="170" formatCode="#,##0.0000_ ;\-#,##0.0000\ "/>
    <numFmt numFmtId="171" formatCode="#,##0.00000_ ;\-#,##0.00000\ "/>
    <numFmt numFmtId="172" formatCode="#,##0.000000_ ;\-#,##0.000000\ "/>
    <numFmt numFmtId="173" formatCode="#,##0.0_ ;\-#,##0.0\ "/>
    <numFmt numFmtId="174" formatCode="_-* #,##0.00_-;\-* #,##0.00_-;_-* &quot;-&quot;_-;_-@_-"/>
    <numFmt numFmtId="175" formatCode="0.0"/>
  </numFmts>
  <fonts count="13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43" fontId="6" fillId="0" borderId="6" xfId="15" applyNumberFormat="1" applyFont="1" applyBorder="1" applyAlignment="1">
      <alignment/>
    </xf>
    <xf numFmtId="43" fontId="0" fillId="0" borderId="6" xfId="0" applyNumberForma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65" fontId="3" fillId="0" borderId="1" xfId="15" applyNumberFormat="1" applyFont="1" applyBorder="1" applyAlignment="1">
      <alignment/>
    </xf>
    <xf numFmtId="43" fontId="6" fillId="0" borderId="1" xfId="15" applyFont="1" applyBorder="1" applyAlignment="1">
      <alignment/>
    </xf>
    <xf numFmtId="0" fontId="5" fillId="0" borderId="1" xfId="0" applyFont="1" applyBorder="1" applyAlignment="1">
      <alignment horizontal="center"/>
    </xf>
    <xf numFmtId="41" fontId="0" fillId="0" borderId="9" xfId="16" applyFont="1" applyBorder="1" applyAlignment="1">
      <alignment/>
    </xf>
    <xf numFmtId="41" fontId="0" fillId="0" borderId="4" xfId="16" applyFont="1" applyBorder="1" applyAlignment="1">
      <alignment/>
    </xf>
    <xf numFmtId="41" fontId="3" fillId="0" borderId="1" xfId="15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65" fontId="0" fillId="0" borderId="10" xfId="15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11" xfId="15" applyNumberFormat="1" applyBorder="1" applyAlignment="1">
      <alignment/>
    </xf>
    <xf numFmtId="0" fontId="5" fillId="0" borderId="1" xfId="0" applyFont="1" applyBorder="1" applyAlignment="1">
      <alignment horizontal="center" wrapText="1"/>
    </xf>
    <xf numFmtId="43" fontId="0" fillId="0" borderId="0" xfId="0" applyNumberForma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3" fontId="0" fillId="0" borderId="6" xfId="15" applyNumberFormat="1" applyFont="1" applyBorder="1" applyAlignment="1">
      <alignment/>
    </xf>
    <xf numFmtId="0" fontId="9" fillId="0" borderId="0" xfId="0" applyFont="1" applyAlignment="1">
      <alignment horizontal="center"/>
    </xf>
    <xf numFmtId="9" fontId="8" fillId="0" borderId="1" xfId="0" applyNumberFormat="1" applyFont="1" applyBorder="1" applyAlignment="1">
      <alignment horizontal="center"/>
    </xf>
    <xf numFmtId="165" fontId="10" fillId="0" borderId="12" xfId="15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165" fontId="10" fillId="0" borderId="10" xfId="15" applyNumberFormat="1" applyFont="1" applyBorder="1" applyAlignment="1">
      <alignment/>
    </xf>
    <xf numFmtId="43" fontId="3" fillId="0" borderId="0" xfId="15" applyFont="1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8" xfId="0" applyNumberFormat="1" applyBorder="1" applyAlignment="1">
      <alignment/>
    </xf>
    <xf numFmtId="43" fontId="0" fillId="0" borderId="17" xfId="15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43" fontId="6" fillId="0" borderId="17" xfId="15" applyNumberFormat="1" applyFont="1" applyBorder="1" applyAlignment="1">
      <alignment/>
    </xf>
    <xf numFmtId="43" fontId="0" fillId="0" borderId="0" xfId="0" applyNumberForma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4" fontId="10" fillId="0" borderId="0" xfId="0" applyNumberFormat="1" applyFont="1" applyAlignment="1">
      <alignment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11" fillId="0" borderId="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6" fillId="0" borderId="1" xfId="0" applyNumberFormat="1" applyFont="1" applyBorder="1" applyAlignment="1">
      <alignment/>
    </xf>
    <xf numFmtId="43" fontId="11" fillId="0" borderId="1" xfId="0" applyNumberFormat="1" applyFont="1" applyBorder="1" applyAlignment="1">
      <alignment/>
    </xf>
    <xf numFmtId="43" fontId="6" fillId="0" borderId="6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9" fontId="3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 horizontal="center" wrapText="1"/>
    </xf>
    <xf numFmtId="0" fontId="0" fillId="0" borderId="25" xfId="0" applyBorder="1" applyAlignment="1">
      <alignment/>
    </xf>
    <xf numFmtId="9" fontId="3" fillId="0" borderId="13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43" fontId="3" fillId="0" borderId="1" xfId="15" applyFont="1" applyBorder="1" applyAlignment="1">
      <alignment/>
    </xf>
    <xf numFmtId="41" fontId="0" fillId="0" borderId="27" xfId="16" applyFont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28" xfId="0" applyBorder="1" applyAlignment="1">
      <alignment/>
    </xf>
    <xf numFmtId="43" fontId="0" fillId="0" borderId="29" xfId="15" applyNumberFormat="1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41" fontId="0" fillId="0" borderId="10" xfId="15" applyNumberFormat="1" applyBorder="1" applyAlignment="1">
      <alignment/>
    </xf>
    <xf numFmtId="41" fontId="0" fillId="0" borderId="11" xfId="15" applyNumberFormat="1" applyBorder="1" applyAlignment="1">
      <alignment/>
    </xf>
    <xf numFmtId="43" fontId="11" fillId="0" borderId="6" xfId="15" applyNumberFormat="1" applyFont="1" applyBorder="1" applyAlignment="1">
      <alignment/>
    </xf>
    <xf numFmtId="43" fontId="11" fillId="0" borderId="1" xfId="15" applyFont="1" applyBorder="1" applyAlignment="1">
      <alignment/>
    </xf>
    <xf numFmtId="43" fontId="11" fillId="0" borderId="17" xfId="15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43" fontId="11" fillId="0" borderId="6" xfId="15" applyNumberFormat="1" applyFont="1" applyFill="1" applyBorder="1" applyAlignment="1">
      <alignment/>
    </xf>
    <xf numFmtId="43" fontId="11" fillId="0" borderId="1" xfId="15" applyNumberFormat="1" applyFont="1" applyBorder="1" applyAlignment="1">
      <alignment/>
    </xf>
    <xf numFmtId="9" fontId="3" fillId="0" borderId="18" xfId="0" applyNumberFormat="1" applyFont="1" applyBorder="1" applyAlignment="1">
      <alignment horizontal="center" vertical="center" wrapText="1"/>
    </xf>
    <xf numFmtId="165" fontId="0" fillId="0" borderId="10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/>
    </xf>
    <xf numFmtId="164" fontId="3" fillId="0" borderId="15" xfId="0" applyNumberFormat="1" applyFont="1" applyBorder="1" applyAlignment="1">
      <alignment horizontal="center" vertical="center" wrapText="1"/>
    </xf>
    <xf numFmtId="164" fontId="0" fillId="0" borderId="25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3" fillId="0" borderId="18" xfId="0" applyFont="1" applyBorder="1" applyAlignment="1">
      <alignment/>
    </xf>
    <xf numFmtId="164" fontId="5" fillId="0" borderId="1" xfId="0" applyNumberFormat="1" applyFont="1" applyBorder="1" applyAlignment="1">
      <alignment horizontal="center" vertical="center" wrapText="1"/>
    </xf>
    <xf numFmtId="43" fontId="3" fillId="0" borderId="17" xfId="15" applyNumberFormat="1" applyFont="1" applyBorder="1" applyAlignment="1">
      <alignment/>
    </xf>
    <xf numFmtId="43" fontId="3" fillId="0" borderId="6" xfId="0" applyNumberFormat="1" applyFont="1" applyFill="1" applyBorder="1" applyAlignment="1">
      <alignment/>
    </xf>
    <xf numFmtId="43" fontId="3" fillId="0" borderId="31" xfId="0" applyNumberFormat="1" applyFont="1" applyFill="1" applyBorder="1" applyAlignment="1">
      <alignment/>
    </xf>
    <xf numFmtId="9" fontId="5" fillId="0" borderId="3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9.140625" style="2" customWidth="1"/>
    <col min="2" max="2" width="14.140625" style="2" bestFit="1" customWidth="1"/>
    <col min="3" max="3" width="10.421875" style="2" customWidth="1"/>
    <col min="4" max="4" width="12.7109375" style="2" customWidth="1"/>
    <col min="5" max="5" width="12.7109375" style="2" bestFit="1" customWidth="1"/>
    <col min="6" max="6" width="12.7109375" style="2" customWidth="1"/>
    <col min="7" max="7" width="10.28125" style="2" customWidth="1"/>
    <col min="8" max="9" width="12.7109375" style="2" customWidth="1"/>
    <col min="10" max="16384" width="9.140625" style="2" customWidth="1"/>
  </cols>
  <sheetData>
    <row r="2" spans="1:13" ht="15.7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"/>
      <c r="K2" s="1"/>
      <c r="L2" s="1"/>
      <c r="M2" s="1"/>
    </row>
    <row r="3" spans="1:13" ht="15.7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"/>
      <c r="K3" s="1"/>
      <c r="L3" s="1"/>
      <c r="M3" s="1"/>
    </row>
    <row r="4" spans="1:13" ht="12.75">
      <c r="A4" s="133" t="s">
        <v>18</v>
      </c>
      <c r="B4" s="133"/>
      <c r="C4" s="133"/>
      <c r="D4" s="133"/>
      <c r="E4" s="133"/>
      <c r="F4" s="133"/>
      <c r="G4" s="133"/>
      <c r="H4" s="133"/>
      <c r="I4" s="13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133" t="s">
        <v>60</v>
      </c>
      <c r="B6" s="133"/>
      <c r="C6" s="133"/>
      <c r="D6" s="133"/>
      <c r="E6" s="133"/>
      <c r="F6" s="133"/>
      <c r="G6" s="133"/>
      <c r="H6" s="133"/>
      <c r="I6" s="133"/>
      <c r="J6" s="3"/>
      <c r="K6" s="3"/>
      <c r="L6" s="3"/>
      <c r="M6" s="3"/>
    </row>
    <row r="7" spans="1:13" ht="15">
      <c r="A7" s="131" t="s">
        <v>39</v>
      </c>
      <c r="B7" s="131"/>
      <c r="C7" s="131"/>
      <c r="D7" s="131"/>
      <c r="E7" s="131"/>
      <c r="F7" s="131"/>
      <c r="G7" s="131"/>
      <c r="H7" s="131"/>
      <c r="I7" s="131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34"/>
      <c r="K9" s="34"/>
      <c r="L9" s="34"/>
      <c r="M9" s="34"/>
    </row>
    <row r="10" spans="2:9" ht="12.75">
      <c r="B10" s="39"/>
      <c r="C10" s="40"/>
      <c r="D10" s="41"/>
      <c r="E10" s="55"/>
      <c r="F10" s="41"/>
      <c r="G10" s="42"/>
      <c r="H10" s="4"/>
      <c r="I10" s="4"/>
    </row>
    <row r="11" spans="4:9" ht="13.5" thickBot="1">
      <c r="D11" s="5"/>
      <c r="E11" s="5"/>
      <c r="F11" s="5"/>
      <c r="G11" s="5"/>
      <c r="H11" s="5"/>
      <c r="I11" s="5"/>
    </row>
    <row r="12" spans="3:9" ht="12.75" customHeight="1">
      <c r="C12" s="128" t="s">
        <v>24</v>
      </c>
      <c r="D12" s="129"/>
      <c r="E12" s="137" t="s">
        <v>36</v>
      </c>
      <c r="F12" s="134" t="s">
        <v>34</v>
      </c>
      <c r="G12" s="128" t="s">
        <v>25</v>
      </c>
      <c r="H12" s="129"/>
      <c r="I12" s="142" t="s">
        <v>43</v>
      </c>
    </row>
    <row r="13" spans="3:9" ht="30" customHeight="1" thickBot="1">
      <c r="C13" s="140" t="s">
        <v>41</v>
      </c>
      <c r="D13" s="141"/>
      <c r="E13" s="138"/>
      <c r="F13" s="135"/>
      <c r="G13" s="140" t="s">
        <v>42</v>
      </c>
      <c r="H13" s="141"/>
      <c r="I13" s="143"/>
    </row>
    <row r="14" spans="1:9" ht="25.5" customHeight="1" thickBot="1">
      <c r="A14" s="29" t="s">
        <v>3</v>
      </c>
      <c r="B14" s="29" t="s">
        <v>4</v>
      </c>
      <c r="C14" s="18" t="s">
        <v>5</v>
      </c>
      <c r="D14" s="35" t="s">
        <v>2</v>
      </c>
      <c r="E14" s="139"/>
      <c r="F14" s="136"/>
      <c r="G14" s="23" t="s">
        <v>19</v>
      </c>
      <c r="H14" s="35" t="s">
        <v>2</v>
      </c>
      <c r="I14" s="144"/>
    </row>
    <row r="15" spans="1:9" ht="13.5" thickBot="1">
      <c r="A15" s="56"/>
      <c r="B15" s="75"/>
      <c r="C15" s="57"/>
      <c r="D15" s="58" t="s">
        <v>30</v>
      </c>
      <c r="E15" s="58" t="s">
        <v>31</v>
      </c>
      <c r="F15" s="58" t="s">
        <v>32</v>
      </c>
      <c r="G15" s="59"/>
      <c r="H15" s="58" t="s">
        <v>33</v>
      </c>
      <c r="I15" s="38" t="s">
        <v>61</v>
      </c>
    </row>
    <row r="16" spans="1:9" ht="12.75">
      <c r="A16" s="72"/>
      <c r="B16" s="45"/>
      <c r="C16" s="8"/>
      <c r="D16" s="9"/>
      <c r="E16" s="9"/>
      <c r="F16" s="9"/>
      <c r="G16" s="9"/>
      <c r="H16" s="9"/>
      <c r="I16" s="9"/>
    </row>
    <row r="17" spans="1:9" ht="15">
      <c r="A17" s="95" t="s">
        <v>6</v>
      </c>
      <c r="B17" s="96" t="s">
        <v>7</v>
      </c>
      <c r="C17" s="24">
        <v>1862</v>
      </c>
      <c r="D17" s="101">
        <v>127190.02</v>
      </c>
      <c r="E17" s="54">
        <v>43555.16</v>
      </c>
      <c r="F17" s="103">
        <f>D17-E17</f>
        <v>83634.86</v>
      </c>
      <c r="G17" s="19">
        <v>85781</v>
      </c>
      <c r="H17" s="101">
        <v>13532.31</v>
      </c>
      <c r="I17" s="12">
        <f>F17+H17</f>
        <v>97167.17</v>
      </c>
    </row>
    <row r="18" spans="1:9" ht="15">
      <c r="A18" s="95" t="s">
        <v>6</v>
      </c>
      <c r="B18" s="96" t="s">
        <v>8</v>
      </c>
      <c r="C18" s="24">
        <v>641</v>
      </c>
      <c r="D18" s="101">
        <v>43785.61</v>
      </c>
      <c r="E18" s="54">
        <v>14994.02</v>
      </c>
      <c r="F18" s="103">
        <f aca="true" t="shared" si="0" ref="F18:F25">D18-E18</f>
        <v>28791.59</v>
      </c>
      <c r="G18" s="20">
        <v>31545</v>
      </c>
      <c r="H18" s="101">
        <v>4976.36</v>
      </c>
      <c r="I18" s="12">
        <f aca="true" t="shared" si="1" ref="I18:I25">F18+H18</f>
        <v>33767.95</v>
      </c>
    </row>
    <row r="19" spans="1:9" ht="15">
      <c r="A19" s="95" t="s">
        <v>6</v>
      </c>
      <c r="B19" s="96" t="s">
        <v>9</v>
      </c>
      <c r="C19" s="24">
        <v>786</v>
      </c>
      <c r="D19" s="101">
        <v>53690.31</v>
      </c>
      <c r="E19" s="54">
        <v>18385.8</v>
      </c>
      <c r="F19" s="103">
        <f t="shared" si="0"/>
        <v>35304.509999999995</v>
      </c>
      <c r="G19" s="20">
        <v>42272</v>
      </c>
      <c r="H19" s="101">
        <v>6668.59</v>
      </c>
      <c r="I19" s="12">
        <f t="shared" si="1"/>
        <v>41973.09999999999</v>
      </c>
    </row>
    <row r="20" spans="1:9" ht="15">
      <c r="A20" s="95" t="s">
        <v>10</v>
      </c>
      <c r="B20" s="96" t="s">
        <v>11</v>
      </c>
      <c r="C20" s="24">
        <v>1456</v>
      </c>
      <c r="D20" s="101">
        <v>99456.86</v>
      </c>
      <c r="E20" s="54">
        <v>34058.17</v>
      </c>
      <c r="F20" s="103">
        <f t="shared" si="0"/>
        <v>65398.69</v>
      </c>
      <c r="G20" s="20">
        <v>74959</v>
      </c>
      <c r="H20" s="101">
        <v>11825.11</v>
      </c>
      <c r="I20" s="12">
        <f t="shared" si="1"/>
        <v>77223.8</v>
      </c>
    </row>
    <row r="21" spans="1:9" ht="15">
      <c r="A21" s="95" t="s">
        <v>10</v>
      </c>
      <c r="B21" s="96" t="s">
        <v>12</v>
      </c>
      <c r="C21" s="24">
        <v>795</v>
      </c>
      <c r="D21" s="101">
        <v>54305.08</v>
      </c>
      <c r="E21" s="54">
        <v>18596.32</v>
      </c>
      <c r="F21" s="103">
        <f t="shared" si="0"/>
        <v>35708.76</v>
      </c>
      <c r="G21" s="20">
        <v>41766</v>
      </c>
      <c r="H21" s="101">
        <v>6588.77</v>
      </c>
      <c r="I21" s="12">
        <f t="shared" si="1"/>
        <v>42297.53</v>
      </c>
    </row>
    <row r="22" spans="1:9" ht="15">
      <c r="A22" s="95" t="s">
        <v>6</v>
      </c>
      <c r="B22" s="96" t="s">
        <v>13</v>
      </c>
      <c r="C22" s="24">
        <v>592</v>
      </c>
      <c r="D22" s="101">
        <v>40438.5</v>
      </c>
      <c r="E22" s="54">
        <f>13847.83</f>
        <v>13847.83</v>
      </c>
      <c r="F22" s="103">
        <f t="shared" si="0"/>
        <v>26590.67</v>
      </c>
      <c r="G22" s="20">
        <v>28345</v>
      </c>
      <c r="H22" s="106">
        <v>4471.58</v>
      </c>
      <c r="I22" s="12">
        <f t="shared" si="1"/>
        <v>31062.25</v>
      </c>
    </row>
    <row r="23" spans="1:9" ht="15">
      <c r="A23" s="95" t="s">
        <v>6</v>
      </c>
      <c r="B23" s="96" t="s">
        <v>14</v>
      </c>
      <c r="C23" s="24">
        <v>787</v>
      </c>
      <c r="D23" s="101">
        <v>53758.62</v>
      </c>
      <c r="E23" s="54">
        <v>18409.19</v>
      </c>
      <c r="F23" s="103">
        <f t="shared" si="0"/>
        <v>35349.43000000001</v>
      </c>
      <c r="G23" s="20">
        <v>34584</v>
      </c>
      <c r="H23" s="101">
        <v>5455.78</v>
      </c>
      <c r="I23" s="12">
        <f t="shared" si="1"/>
        <v>40805.21000000001</v>
      </c>
    </row>
    <row r="24" spans="1:9" ht="15">
      <c r="A24" s="95" t="s">
        <v>10</v>
      </c>
      <c r="B24" s="96" t="s">
        <v>15</v>
      </c>
      <c r="C24" s="24">
        <v>1262</v>
      </c>
      <c r="D24" s="101">
        <v>86205.05</v>
      </c>
      <c r="E24" s="54">
        <v>29520.2</v>
      </c>
      <c r="F24" s="103">
        <f t="shared" si="0"/>
        <v>56684.850000000006</v>
      </c>
      <c r="G24" s="20">
        <v>49542</v>
      </c>
      <c r="H24" s="101">
        <v>7815.47</v>
      </c>
      <c r="I24" s="12">
        <f t="shared" si="1"/>
        <v>64500.32000000001</v>
      </c>
    </row>
    <row r="25" spans="1:9" ht="15.75" thickBot="1">
      <c r="A25" s="97" t="s">
        <v>10</v>
      </c>
      <c r="B25" s="98" t="s">
        <v>16</v>
      </c>
      <c r="C25" s="26">
        <v>574</v>
      </c>
      <c r="D25" s="101">
        <v>39208.95</v>
      </c>
      <c r="E25" s="54">
        <v>13426.78</v>
      </c>
      <c r="F25" s="103">
        <f t="shared" si="0"/>
        <v>25782.17</v>
      </c>
      <c r="G25" s="20">
        <v>32424</v>
      </c>
      <c r="H25" s="101">
        <v>5115.03</v>
      </c>
      <c r="I25" s="12">
        <f t="shared" si="1"/>
        <v>30897.199999999997</v>
      </c>
    </row>
    <row r="26" spans="1:9" ht="15.75" thickBot="1">
      <c r="A26" s="126" t="s">
        <v>17</v>
      </c>
      <c r="B26" s="127"/>
      <c r="C26" s="105">
        <f>SUM(C17:C25)</f>
        <v>8755</v>
      </c>
      <c r="D26" s="102">
        <v>598039</v>
      </c>
      <c r="E26" s="17">
        <f>SUM(E17:E25)</f>
        <v>204793.47</v>
      </c>
      <c r="F26" s="102">
        <f>SUM(F17:F25)</f>
        <v>393245.52999999997</v>
      </c>
      <c r="G26" s="104">
        <f>SUM(G17:G25)</f>
        <v>421218</v>
      </c>
      <c r="H26" s="107">
        <v>66449</v>
      </c>
      <c r="I26" s="22">
        <f>SUM(I17:I25)</f>
        <v>459694.52999999997</v>
      </c>
    </row>
    <row r="27" spans="1:9" ht="12.75">
      <c r="A27"/>
      <c r="B27"/>
      <c r="C27"/>
      <c r="D27"/>
      <c r="E27"/>
      <c r="F27"/>
      <c r="G27"/>
      <c r="H27"/>
      <c r="I27"/>
    </row>
    <row r="30" ht="12.75">
      <c r="G30" s="60"/>
    </row>
  </sheetData>
  <mergeCells count="14">
    <mergeCell ref="C13:D13"/>
    <mergeCell ref="G13:H13"/>
    <mergeCell ref="I12:I14"/>
    <mergeCell ref="A6:I6"/>
    <mergeCell ref="A26:B26"/>
    <mergeCell ref="C12:D12"/>
    <mergeCell ref="G12:H12"/>
    <mergeCell ref="A2:I2"/>
    <mergeCell ref="A3:I3"/>
    <mergeCell ref="A7:I7"/>
    <mergeCell ref="A9:I9"/>
    <mergeCell ref="A4:I4"/>
    <mergeCell ref="F12:F14"/>
    <mergeCell ref="E12:E1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&amp;RTABELLA  "A"</oddHeader>
    <oddFooter>&amp;LH/FUNZION/Res2002/&amp;F/&amp;A&amp;R&amp;D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4">
      <selection activeCell="I28" sqref="I28"/>
    </sheetView>
  </sheetViews>
  <sheetFormatPr defaultColWidth="9.140625" defaultRowHeight="12.75"/>
  <cols>
    <col min="1" max="1" width="9.140625" style="2" customWidth="1"/>
    <col min="2" max="2" width="27.8515625" style="2" customWidth="1"/>
    <col min="3" max="3" width="14.7109375" style="2" customWidth="1"/>
    <col min="4" max="4" width="18.57421875" style="2" customWidth="1"/>
    <col min="5" max="5" width="12.7109375" style="2" bestFit="1" customWidth="1"/>
    <col min="6" max="6" width="12.7109375" style="2" customWidth="1"/>
    <col min="7" max="7" width="12.7109375" style="2" bestFit="1" customWidth="1"/>
    <col min="8" max="16384" width="9.140625" style="2" customWidth="1"/>
  </cols>
  <sheetData>
    <row r="2" spans="1:11" ht="15.75">
      <c r="A2" s="130" t="s">
        <v>0</v>
      </c>
      <c r="B2" s="130"/>
      <c r="C2" s="130"/>
      <c r="D2" s="130"/>
      <c r="E2" s="130"/>
      <c r="F2" s="130"/>
      <c r="G2" s="130"/>
      <c r="H2" s="1"/>
      <c r="I2" s="1"/>
      <c r="J2" s="1"/>
      <c r="K2" s="1"/>
    </row>
    <row r="3" spans="1:11" ht="15.75">
      <c r="A3" s="130" t="s">
        <v>1</v>
      </c>
      <c r="B3" s="130"/>
      <c r="C3" s="130"/>
      <c r="D3" s="130"/>
      <c r="E3" s="130"/>
      <c r="F3" s="130"/>
      <c r="G3" s="130"/>
      <c r="H3" s="1"/>
      <c r="I3" s="1"/>
      <c r="J3" s="1"/>
      <c r="K3" s="1"/>
    </row>
    <row r="4" spans="1:11" ht="12.75">
      <c r="A4" s="133" t="s">
        <v>18</v>
      </c>
      <c r="B4" s="133"/>
      <c r="C4" s="133"/>
      <c r="D4" s="133"/>
      <c r="E4" s="133"/>
      <c r="F4" s="133"/>
      <c r="G4" s="13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12.75">
      <c r="A6" s="133" t="s">
        <v>60</v>
      </c>
      <c r="B6" s="133"/>
      <c r="C6" s="133"/>
      <c r="D6" s="133"/>
      <c r="E6" s="133"/>
      <c r="F6" s="133"/>
      <c r="G6" s="13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1" ht="15">
      <c r="A7" s="131" t="s">
        <v>46</v>
      </c>
      <c r="B7" s="131"/>
      <c r="C7" s="131"/>
      <c r="D7" s="131"/>
      <c r="E7" s="131"/>
      <c r="F7" s="131"/>
      <c r="G7" s="131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132" t="s">
        <v>40</v>
      </c>
      <c r="B9" s="132"/>
      <c r="C9" s="132"/>
      <c r="D9" s="132"/>
      <c r="E9" s="132"/>
      <c r="F9" s="132"/>
      <c r="G9" s="132"/>
      <c r="H9" s="34"/>
      <c r="I9" s="34"/>
      <c r="J9" s="34"/>
      <c r="K9" s="34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4" ht="12.75">
      <c r="B12" s="39"/>
      <c r="C12" s="25"/>
      <c r="D12" s="4"/>
    </row>
    <row r="13" ht="13.5" thickBot="1">
      <c r="D13" s="5"/>
    </row>
    <row r="14" spans="1:7" ht="39" thickBot="1">
      <c r="A14" s="7" t="s">
        <v>3</v>
      </c>
      <c r="B14" s="7" t="s">
        <v>4</v>
      </c>
      <c r="C14" s="27" t="s">
        <v>20</v>
      </c>
      <c r="D14" s="108" t="s">
        <v>45</v>
      </c>
      <c r="E14" s="61" t="s">
        <v>36</v>
      </c>
      <c r="F14" s="61" t="s">
        <v>44</v>
      </c>
      <c r="G14" s="61" t="s">
        <v>34</v>
      </c>
    </row>
    <row r="15" spans="1:7" ht="13.5" thickBot="1">
      <c r="A15" s="56"/>
      <c r="B15" s="75"/>
      <c r="C15" s="70"/>
      <c r="D15" s="32" t="s">
        <v>30</v>
      </c>
      <c r="E15" s="111" t="s">
        <v>31</v>
      </c>
      <c r="F15" s="63" t="s">
        <v>55</v>
      </c>
      <c r="G15" s="81" t="s">
        <v>56</v>
      </c>
    </row>
    <row r="16" spans="1:7" ht="12.75">
      <c r="A16" s="74"/>
      <c r="B16" s="76"/>
      <c r="C16" s="78"/>
      <c r="D16" s="80"/>
      <c r="E16" s="112"/>
      <c r="F16" s="62"/>
      <c r="G16" s="114"/>
    </row>
    <row r="17" spans="1:7" ht="12.75">
      <c r="A17" s="72"/>
      <c r="B17" s="73"/>
      <c r="C17" s="77"/>
      <c r="D17" s="79"/>
      <c r="E17" s="113"/>
      <c r="F17" s="115"/>
      <c r="G17" s="46"/>
    </row>
    <row r="18" spans="1:7" ht="15">
      <c r="A18" s="10" t="s">
        <v>6</v>
      </c>
      <c r="B18" s="11" t="s">
        <v>7</v>
      </c>
      <c r="C18" s="109">
        <v>5</v>
      </c>
      <c r="D18" s="101">
        <v>36757.2</v>
      </c>
      <c r="E18" s="68">
        <v>19090.34</v>
      </c>
      <c r="F18" s="68">
        <v>0</v>
      </c>
      <c r="G18" s="64">
        <f>D18-E18</f>
        <v>17666.859999999997</v>
      </c>
    </row>
    <row r="19" spans="1:7" ht="15">
      <c r="A19" s="10" t="s">
        <v>6</v>
      </c>
      <c r="B19" s="11" t="s">
        <v>8</v>
      </c>
      <c r="C19" s="109">
        <v>3</v>
      </c>
      <c r="D19" s="101">
        <v>22054.31</v>
      </c>
      <c r="E19" s="68">
        <v>11454.2</v>
      </c>
      <c r="F19" s="68">
        <v>0</v>
      </c>
      <c r="G19" s="64">
        <f>D19-E19</f>
        <v>10600.11</v>
      </c>
    </row>
    <row r="20" spans="1:7" ht="15">
      <c r="A20" s="10" t="s">
        <v>6</v>
      </c>
      <c r="B20" s="11" t="s">
        <v>9</v>
      </c>
      <c r="C20" s="109">
        <v>4</v>
      </c>
      <c r="D20" s="101">
        <v>29405.75</v>
      </c>
      <c r="E20" s="68">
        <v>15272.27</v>
      </c>
      <c r="F20" s="68">
        <v>0</v>
      </c>
      <c r="G20" s="64">
        <f>D20-E20</f>
        <v>14133.48</v>
      </c>
    </row>
    <row r="21" spans="1:7" ht="15">
      <c r="A21" s="10" t="s">
        <v>10</v>
      </c>
      <c r="B21" s="11" t="s">
        <v>11</v>
      </c>
      <c r="C21" s="109">
        <v>4</v>
      </c>
      <c r="D21" s="101">
        <v>29405.75</v>
      </c>
      <c r="E21" s="68">
        <v>15272.27</v>
      </c>
      <c r="F21" s="68">
        <v>0</v>
      </c>
      <c r="G21" s="64">
        <f>D21-E21</f>
        <v>14133.48</v>
      </c>
    </row>
    <row r="22" spans="1:7" ht="15">
      <c r="A22" s="10" t="s">
        <v>10</v>
      </c>
      <c r="B22" s="11" t="s">
        <v>12</v>
      </c>
      <c r="C22" s="109">
        <v>3</v>
      </c>
      <c r="D22" s="101">
        <v>22054.31</v>
      </c>
      <c r="E22" s="68">
        <v>11454.2</v>
      </c>
      <c r="F22" s="68">
        <v>0</v>
      </c>
      <c r="G22" s="64">
        <f>D22-E22</f>
        <v>10600.11</v>
      </c>
    </row>
    <row r="23" spans="1:7" ht="15">
      <c r="A23" s="10" t="s">
        <v>6</v>
      </c>
      <c r="B23" s="11" t="s">
        <v>13</v>
      </c>
      <c r="C23" s="109">
        <v>4</v>
      </c>
      <c r="D23" s="101">
        <v>29405.75</v>
      </c>
      <c r="E23" s="68">
        <f>15272.27-4555.15</f>
        <v>10717.12</v>
      </c>
      <c r="F23" s="68">
        <v>4555.15</v>
      </c>
      <c r="G23" s="64">
        <f>D23-E23-F23</f>
        <v>14133.479999999998</v>
      </c>
    </row>
    <row r="24" spans="1:7" ht="15">
      <c r="A24" s="10" t="s">
        <v>6</v>
      </c>
      <c r="B24" s="11" t="s">
        <v>14</v>
      </c>
      <c r="C24" s="109">
        <v>3</v>
      </c>
      <c r="D24" s="101">
        <v>22054.31</v>
      </c>
      <c r="E24" s="68">
        <v>11454.2</v>
      </c>
      <c r="F24" s="68">
        <v>0</v>
      </c>
      <c r="G24" s="64">
        <f>D24-E24</f>
        <v>10600.11</v>
      </c>
    </row>
    <row r="25" spans="1:7" ht="15">
      <c r="A25" s="10" t="s">
        <v>10</v>
      </c>
      <c r="B25" s="11" t="s">
        <v>15</v>
      </c>
      <c r="C25" s="109">
        <v>3</v>
      </c>
      <c r="D25" s="101">
        <v>22054.31</v>
      </c>
      <c r="E25" s="68">
        <v>11454.2</v>
      </c>
      <c r="F25" s="68">
        <v>0</v>
      </c>
      <c r="G25" s="64">
        <f>D25-E25</f>
        <v>10600.11</v>
      </c>
    </row>
    <row r="26" spans="1:7" ht="15.75" thickBot="1">
      <c r="A26" s="14" t="s">
        <v>10</v>
      </c>
      <c r="B26" s="15" t="s">
        <v>16</v>
      </c>
      <c r="C26" s="110">
        <v>3</v>
      </c>
      <c r="D26" s="101">
        <v>22054.31</v>
      </c>
      <c r="E26" s="69">
        <v>11454.2</v>
      </c>
      <c r="F26" s="69">
        <v>0</v>
      </c>
      <c r="G26" s="65">
        <f>D26-E26</f>
        <v>10600.11</v>
      </c>
    </row>
    <row r="27" spans="1:7" ht="15.75" thickBot="1">
      <c r="A27" s="126" t="s">
        <v>17</v>
      </c>
      <c r="B27" s="127"/>
      <c r="C27" s="105">
        <f>SUM(C18:C26)</f>
        <v>32</v>
      </c>
      <c r="D27" s="102">
        <v>235246</v>
      </c>
      <c r="E27" s="66">
        <f>SUM(E18:E26)</f>
        <v>117622.99999999999</v>
      </c>
      <c r="F27" s="66">
        <f>SUM(F18:F26)</f>
        <v>4555.15</v>
      </c>
      <c r="G27" s="67">
        <f>SUM(G18:G26)</f>
        <v>113067.84999999999</v>
      </c>
    </row>
    <row r="28" spans="1:4" ht="12.75">
      <c r="A28"/>
      <c r="B28"/>
      <c r="C28"/>
      <c r="D28"/>
    </row>
  </sheetData>
  <mergeCells count="7">
    <mergeCell ref="A9:G9"/>
    <mergeCell ref="A6:G6"/>
    <mergeCell ref="A27:B27"/>
    <mergeCell ref="A2:G2"/>
    <mergeCell ref="A3:G3"/>
    <mergeCell ref="A4:G4"/>
    <mergeCell ref="A7:G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90" r:id="rId1"/>
  <headerFooter alignWithMargins="0">
    <oddHeader>&amp;RTABELLA  "B"
</oddHeader>
    <oddFooter>&amp;LH/FUNZION/Res2002/&amp;F/&amp;A&amp;R&amp;D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F7">
      <selection activeCell="E32" sqref="E32"/>
    </sheetView>
  </sheetViews>
  <sheetFormatPr defaultColWidth="9.140625" defaultRowHeight="12.75"/>
  <cols>
    <col min="1" max="1" width="9.140625" style="2" customWidth="1"/>
    <col min="2" max="2" width="20.421875" style="2" customWidth="1"/>
    <col min="3" max="3" width="3.7109375" style="2" customWidth="1"/>
    <col min="4" max="4" width="12.28125" style="2" customWidth="1"/>
    <col min="5" max="5" width="11.28125" style="2" bestFit="1" customWidth="1"/>
    <col min="6" max="6" width="7.57421875" style="2" bestFit="1" customWidth="1"/>
    <col min="7" max="7" width="10.28125" style="2" bestFit="1" customWidth="1"/>
    <col min="8" max="8" width="14.28125" style="2" customWidth="1"/>
    <col min="9" max="10" width="10.28125" style="2" customWidth="1"/>
    <col min="11" max="11" width="11.8515625" style="2" customWidth="1"/>
    <col min="12" max="12" width="8.421875" style="2" bestFit="1" customWidth="1"/>
    <col min="13" max="13" width="12.7109375" style="2" customWidth="1"/>
    <col min="14" max="14" width="13.00390625" style="2" customWidth="1"/>
    <col min="15" max="15" width="12.57421875" style="2" customWidth="1"/>
    <col min="16" max="16" width="10.7109375" style="2" bestFit="1" customWidth="1"/>
    <col min="17" max="17" width="11.8515625" style="2" bestFit="1" customWidth="1"/>
    <col min="18" max="16384" width="9.140625" style="2" customWidth="1"/>
  </cols>
  <sheetData>
    <row r="2" spans="1:17" ht="15.7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5.7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2.75">
      <c r="A4" s="133" t="s">
        <v>18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133" t="s">
        <v>60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15">
      <c r="A7" s="131" t="s">
        <v>54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7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2" spans="2:13" ht="12.75">
      <c r="B12" s="39"/>
      <c r="C12" s="83"/>
      <c r="D12" s="40"/>
      <c r="E12" s="55"/>
      <c r="F12" s="42"/>
      <c r="G12" s="41"/>
      <c r="H12" s="41"/>
      <c r="I12" s="41"/>
      <c r="J12" s="55"/>
      <c r="K12" s="55"/>
      <c r="L12" s="44"/>
      <c r="M12" s="28"/>
    </row>
    <row r="13" spans="5:13" ht="13.5" thickBot="1">
      <c r="E13" s="5"/>
      <c r="F13" s="5"/>
      <c r="G13" s="5"/>
      <c r="H13" s="5"/>
      <c r="I13" s="5"/>
      <c r="J13" s="5"/>
      <c r="K13" s="5"/>
      <c r="L13" s="5"/>
      <c r="M13" s="6"/>
    </row>
    <row r="14" spans="1:17" ht="45.75" thickBot="1">
      <c r="A14" s="29" t="s">
        <v>3</v>
      </c>
      <c r="B14" s="29" t="s">
        <v>4</v>
      </c>
      <c r="C14" s="30" t="s">
        <v>38</v>
      </c>
      <c r="D14" s="31" t="s">
        <v>26</v>
      </c>
      <c r="E14" s="93" t="s">
        <v>47</v>
      </c>
      <c r="F14" s="30" t="s">
        <v>21</v>
      </c>
      <c r="G14" s="93" t="s">
        <v>47</v>
      </c>
      <c r="H14" s="94" t="s">
        <v>48</v>
      </c>
      <c r="I14" s="31" t="s">
        <v>35</v>
      </c>
      <c r="J14" s="31" t="s">
        <v>36</v>
      </c>
      <c r="K14" s="31" t="s">
        <v>49</v>
      </c>
      <c r="L14" s="30" t="s">
        <v>37</v>
      </c>
      <c r="M14" s="93" t="s">
        <v>47</v>
      </c>
      <c r="N14" s="31" t="s">
        <v>36</v>
      </c>
      <c r="O14" s="31" t="s">
        <v>49</v>
      </c>
      <c r="P14" s="118" t="s">
        <v>52</v>
      </c>
      <c r="Q14" s="118" t="s">
        <v>53</v>
      </c>
    </row>
    <row r="15" spans="1:17" ht="13.5" thickBot="1">
      <c r="A15" s="117"/>
      <c r="B15" s="117"/>
      <c r="C15" s="89"/>
      <c r="D15" s="90"/>
      <c r="E15" s="71"/>
      <c r="F15" s="91"/>
      <c r="G15" s="71"/>
      <c r="H15" s="122" t="s">
        <v>30</v>
      </c>
      <c r="I15" s="31" t="s">
        <v>31</v>
      </c>
      <c r="J15" s="53" t="s">
        <v>55</v>
      </c>
      <c r="K15" s="91" t="s">
        <v>56</v>
      </c>
      <c r="L15" s="91"/>
      <c r="M15" s="92" t="s">
        <v>50</v>
      </c>
      <c r="N15" s="53" t="s">
        <v>51</v>
      </c>
      <c r="O15" s="123" t="s">
        <v>57</v>
      </c>
      <c r="P15" s="123" t="s">
        <v>58</v>
      </c>
      <c r="Q15" s="123" t="s">
        <v>59</v>
      </c>
    </row>
    <row r="16" spans="1:17" ht="12.75">
      <c r="A16" s="79"/>
      <c r="B16" s="79"/>
      <c r="C16" s="8"/>
      <c r="D16" s="8"/>
      <c r="E16" s="9"/>
      <c r="F16" s="9"/>
      <c r="G16" s="9"/>
      <c r="H16" s="87"/>
      <c r="I16" s="47"/>
      <c r="J16" s="9"/>
      <c r="K16" s="9"/>
      <c r="L16" s="9"/>
      <c r="M16" s="9"/>
      <c r="N16" s="51"/>
      <c r="O16" s="116"/>
      <c r="P16" s="51"/>
      <c r="Q16" s="51"/>
    </row>
    <row r="17" spans="1:17" ht="12.75">
      <c r="A17" s="95" t="s">
        <v>6</v>
      </c>
      <c r="B17" s="96" t="s">
        <v>7</v>
      </c>
      <c r="C17" s="99">
        <v>1</v>
      </c>
      <c r="D17" s="43" t="s">
        <v>23</v>
      </c>
      <c r="E17" s="33">
        <v>20000</v>
      </c>
      <c r="F17" s="19">
        <v>2</v>
      </c>
      <c r="G17" s="33">
        <v>12800</v>
      </c>
      <c r="H17" s="88">
        <f>E17+G17</f>
        <v>32800</v>
      </c>
      <c r="I17" s="48">
        <v>10295.69</v>
      </c>
      <c r="J17" s="119">
        <v>11985.34</v>
      </c>
      <c r="K17" s="50">
        <f>H17-I17-J17</f>
        <v>10518.969999999998</v>
      </c>
      <c r="L17" s="19">
        <v>8619</v>
      </c>
      <c r="M17" s="13">
        <v>19923.55</v>
      </c>
      <c r="N17" s="120">
        <v>5355.46</v>
      </c>
      <c r="O17" s="52">
        <f>M17-N17</f>
        <v>14568.09</v>
      </c>
      <c r="P17" s="124">
        <f>J17+N17</f>
        <v>17340.8</v>
      </c>
      <c r="Q17" s="52">
        <f>K17+O17</f>
        <v>25087.059999999998</v>
      </c>
    </row>
    <row r="18" spans="1:17" ht="12.75">
      <c r="A18" s="95" t="s">
        <v>6</v>
      </c>
      <c r="B18" s="96" t="s">
        <v>8</v>
      </c>
      <c r="C18" s="99">
        <v>1</v>
      </c>
      <c r="D18" s="43" t="s">
        <v>27</v>
      </c>
      <c r="E18" s="33">
        <v>20000</v>
      </c>
      <c r="F18" s="85">
        <v>1</v>
      </c>
      <c r="G18" s="33">
        <v>6400</v>
      </c>
      <c r="H18" s="88">
        <f aca="true" t="shared" si="0" ref="H18:H25">E18+G18</f>
        <v>26400</v>
      </c>
      <c r="I18" s="86">
        <v>6671.55</v>
      </c>
      <c r="J18" s="119">
        <v>10506.97</v>
      </c>
      <c r="K18" s="50">
        <f aca="true" t="shared" si="1" ref="K18:K25">H18-I18-J18</f>
        <v>9221.480000000001</v>
      </c>
      <c r="L18" s="20">
        <v>3359</v>
      </c>
      <c r="M18" s="13">
        <v>7764.62</v>
      </c>
      <c r="N18" s="120">
        <v>2087.13</v>
      </c>
      <c r="O18" s="52">
        <f aca="true" t="shared" si="2" ref="O18:O25">M18-N18</f>
        <v>5677.49</v>
      </c>
      <c r="P18" s="124">
        <f aca="true" t="shared" si="3" ref="P18:P25">J18+N18</f>
        <v>12594.099999999999</v>
      </c>
      <c r="Q18" s="52">
        <f aca="true" t="shared" si="4" ref="Q18:Q25">K18+O18</f>
        <v>14898.970000000001</v>
      </c>
    </row>
    <row r="19" spans="1:17" ht="12.75">
      <c r="A19" s="95" t="s">
        <v>6</v>
      </c>
      <c r="B19" s="96" t="s">
        <v>9</v>
      </c>
      <c r="C19" s="99">
        <v>0</v>
      </c>
      <c r="D19" s="43"/>
      <c r="E19" s="33">
        <v>0</v>
      </c>
      <c r="F19" s="20">
        <v>1</v>
      </c>
      <c r="G19" s="33">
        <v>6400</v>
      </c>
      <c r="H19" s="88">
        <f t="shared" si="0"/>
        <v>6400</v>
      </c>
      <c r="I19" s="48">
        <v>3226.45</v>
      </c>
      <c r="J19" s="119">
        <v>1690.17</v>
      </c>
      <c r="K19" s="50">
        <f t="shared" si="1"/>
        <v>1483.38</v>
      </c>
      <c r="L19" s="20">
        <v>4379</v>
      </c>
      <c r="M19" s="13">
        <v>10122.43</v>
      </c>
      <c r="N19" s="120">
        <v>2720.91</v>
      </c>
      <c r="O19" s="52">
        <f t="shared" si="2"/>
        <v>7401.52</v>
      </c>
      <c r="P19" s="124">
        <f t="shared" si="3"/>
        <v>4411.08</v>
      </c>
      <c r="Q19" s="52">
        <f t="shared" si="4"/>
        <v>8884.900000000001</v>
      </c>
    </row>
    <row r="20" spans="1:17" ht="12.75">
      <c r="A20" s="95" t="s">
        <v>10</v>
      </c>
      <c r="B20" s="96" t="s">
        <v>11</v>
      </c>
      <c r="C20" s="99">
        <v>1</v>
      </c>
      <c r="D20" s="43" t="s">
        <v>29</v>
      </c>
      <c r="E20" s="33">
        <v>20000</v>
      </c>
      <c r="F20" s="20">
        <v>1</v>
      </c>
      <c r="G20" s="33">
        <v>6400</v>
      </c>
      <c r="H20" s="88">
        <f t="shared" si="0"/>
        <v>26400</v>
      </c>
      <c r="I20" s="48">
        <v>8829.24</v>
      </c>
      <c r="J20" s="119">
        <v>9357.83</v>
      </c>
      <c r="K20" s="50">
        <f t="shared" si="1"/>
        <v>8212.930000000002</v>
      </c>
      <c r="L20" s="20">
        <v>8139</v>
      </c>
      <c r="M20" s="13">
        <v>18814</v>
      </c>
      <c r="N20" s="120">
        <v>5057.21</v>
      </c>
      <c r="O20" s="52">
        <f t="shared" si="2"/>
        <v>13756.79</v>
      </c>
      <c r="P20" s="124">
        <f t="shared" si="3"/>
        <v>14415.04</v>
      </c>
      <c r="Q20" s="52">
        <f t="shared" si="4"/>
        <v>21969.72</v>
      </c>
    </row>
    <row r="21" spans="1:17" ht="12.75">
      <c r="A21" s="95" t="s">
        <v>10</v>
      </c>
      <c r="B21" s="96" t="s">
        <v>12</v>
      </c>
      <c r="C21" s="99">
        <v>1</v>
      </c>
      <c r="D21" s="43" t="s">
        <v>28</v>
      </c>
      <c r="E21" s="33">
        <v>20000</v>
      </c>
      <c r="F21" s="20">
        <v>1</v>
      </c>
      <c r="G21" s="33">
        <v>6400</v>
      </c>
      <c r="H21" s="88">
        <f t="shared" si="0"/>
        <v>26400</v>
      </c>
      <c r="I21" s="48">
        <v>7104.9</v>
      </c>
      <c r="J21" s="119">
        <v>10276.18</v>
      </c>
      <c r="K21" s="50">
        <f t="shared" si="1"/>
        <v>9018.919999999998</v>
      </c>
      <c r="L21" s="20">
        <v>4319</v>
      </c>
      <c r="M21" s="13">
        <v>9983.74</v>
      </c>
      <c r="N21" s="120">
        <v>2683.63</v>
      </c>
      <c r="O21" s="52">
        <f t="shared" si="2"/>
        <v>7300.11</v>
      </c>
      <c r="P21" s="124">
        <f t="shared" si="3"/>
        <v>12959.810000000001</v>
      </c>
      <c r="Q21" s="52">
        <f t="shared" si="4"/>
        <v>16319.029999999999</v>
      </c>
    </row>
    <row r="22" spans="1:17" ht="12.75">
      <c r="A22" s="95" t="s">
        <v>6</v>
      </c>
      <c r="B22" s="96" t="s">
        <v>13</v>
      </c>
      <c r="C22" s="99">
        <v>0</v>
      </c>
      <c r="D22" s="43"/>
      <c r="E22" s="33">
        <v>0</v>
      </c>
      <c r="F22" s="20">
        <v>1</v>
      </c>
      <c r="G22" s="33">
        <v>6400</v>
      </c>
      <c r="H22" s="88">
        <f t="shared" si="0"/>
        <v>6400</v>
      </c>
      <c r="I22" s="48">
        <v>2563.34</v>
      </c>
      <c r="J22" s="119">
        <v>2043.33</v>
      </c>
      <c r="K22" s="50">
        <f t="shared" si="1"/>
        <v>1793.33</v>
      </c>
      <c r="L22" s="20">
        <v>2910</v>
      </c>
      <c r="M22" s="13">
        <v>6726.71</v>
      </c>
      <c r="N22" s="120">
        <v>1808.14</v>
      </c>
      <c r="O22" s="52">
        <f t="shared" si="2"/>
        <v>4918.57</v>
      </c>
      <c r="P22" s="124">
        <f t="shared" si="3"/>
        <v>3851.4700000000003</v>
      </c>
      <c r="Q22" s="52">
        <f t="shared" si="4"/>
        <v>6711.9</v>
      </c>
    </row>
    <row r="23" spans="1:17" ht="12.75">
      <c r="A23" s="95" t="s">
        <v>6</v>
      </c>
      <c r="B23" s="96" t="s">
        <v>14</v>
      </c>
      <c r="C23" s="99">
        <v>0</v>
      </c>
      <c r="D23" s="43"/>
      <c r="E23" s="33">
        <v>0</v>
      </c>
      <c r="F23" s="20">
        <v>1</v>
      </c>
      <c r="G23" s="33">
        <v>6400</v>
      </c>
      <c r="H23" s="88">
        <f t="shared" si="0"/>
        <v>6400</v>
      </c>
      <c r="I23" s="48">
        <v>2884.29</v>
      </c>
      <c r="J23" s="119">
        <v>1872.4</v>
      </c>
      <c r="K23" s="50">
        <f t="shared" si="1"/>
        <v>1643.31</v>
      </c>
      <c r="L23" s="20">
        <v>3621</v>
      </c>
      <c r="M23" s="13">
        <v>8370.25</v>
      </c>
      <c r="N23" s="120">
        <v>2249.93</v>
      </c>
      <c r="O23" s="52">
        <f t="shared" si="2"/>
        <v>6120.32</v>
      </c>
      <c r="P23" s="124">
        <f t="shared" si="3"/>
        <v>4122.33</v>
      </c>
      <c r="Q23" s="52">
        <f t="shared" si="4"/>
        <v>7763.629999999999</v>
      </c>
    </row>
    <row r="24" spans="1:17" ht="12.75">
      <c r="A24" s="95" t="s">
        <v>10</v>
      </c>
      <c r="B24" s="96" t="s">
        <v>15</v>
      </c>
      <c r="C24" s="99">
        <v>1</v>
      </c>
      <c r="D24" s="43" t="s">
        <v>22</v>
      </c>
      <c r="E24" s="33">
        <v>20000</v>
      </c>
      <c r="F24" s="20">
        <v>1</v>
      </c>
      <c r="G24" s="33">
        <v>6400</v>
      </c>
      <c r="H24" s="88">
        <f t="shared" si="0"/>
        <v>26400</v>
      </c>
      <c r="I24" s="48">
        <v>7505.29</v>
      </c>
      <c r="J24" s="119">
        <v>10062.94</v>
      </c>
      <c r="K24" s="50">
        <f t="shared" si="1"/>
        <v>8831.769999999999</v>
      </c>
      <c r="L24" s="20">
        <v>5206</v>
      </c>
      <c r="M24" s="13">
        <v>12034.12</v>
      </c>
      <c r="N24" s="120">
        <v>3234.78</v>
      </c>
      <c r="O24" s="52">
        <f t="shared" si="2"/>
        <v>8799.34</v>
      </c>
      <c r="P24" s="124">
        <f t="shared" si="3"/>
        <v>13297.720000000001</v>
      </c>
      <c r="Q24" s="52">
        <f t="shared" si="4"/>
        <v>17631.11</v>
      </c>
    </row>
    <row r="25" spans="1:17" ht="13.5" thickBot="1">
      <c r="A25" s="97" t="s">
        <v>10</v>
      </c>
      <c r="B25" s="98" t="s">
        <v>16</v>
      </c>
      <c r="C25" s="100">
        <v>1</v>
      </c>
      <c r="D25" s="36" t="s">
        <v>27</v>
      </c>
      <c r="E25" s="33">
        <v>20000</v>
      </c>
      <c r="F25" s="20">
        <v>1</v>
      </c>
      <c r="G25" s="33">
        <v>6400</v>
      </c>
      <c r="H25" s="88">
        <f t="shared" si="0"/>
        <v>26400</v>
      </c>
      <c r="I25" s="49">
        <v>6555.1</v>
      </c>
      <c r="J25" s="119">
        <v>10568.99</v>
      </c>
      <c r="K25" s="50">
        <f t="shared" si="1"/>
        <v>9275.910000000002</v>
      </c>
      <c r="L25" s="20">
        <v>3101</v>
      </c>
      <c r="M25" s="13">
        <v>7168.23</v>
      </c>
      <c r="N25" s="121">
        <v>1926.82</v>
      </c>
      <c r="O25" s="82">
        <f t="shared" si="2"/>
        <v>5241.41</v>
      </c>
      <c r="P25" s="125">
        <f t="shared" si="3"/>
        <v>12495.81</v>
      </c>
      <c r="Q25" s="82">
        <f t="shared" si="4"/>
        <v>14517.320000000002</v>
      </c>
    </row>
    <row r="26" spans="1:17" ht="13.5" thickBot="1">
      <c r="A26" s="126" t="s">
        <v>17</v>
      </c>
      <c r="B26" s="127"/>
      <c r="C26" s="16">
        <f aca="true" t="shared" si="5" ref="C26:Q26">SUM(C17:C25)</f>
        <v>6</v>
      </c>
      <c r="D26" s="16"/>
      <c r="E26" s="84">
        <f t="shared" si="5"/>
        <v>120000</v>
      </c>
      <c r="F26" s="21">
        <f t="shared" si="5"/>
        <v>10</v>
      </c>
      <c r="G26" s="22">
        <f t="shared" si="5"/>
        <v>64000</v>
      </c>
      <c r="H26" s="22">
        <f t="shared" si="5"/>
        <v>184000</v>
      </c>
      <c r="I26" s="84">
        <f>SUM(I17:I25)</f>
        <v>55635.85</v>
      </c>
      <c r="J26" s="84">
        <f>SUM(J17:J25)</f>
        <v>68364.15000000001</v>
      </c>
      <c r="K26" s="84">
        <f>SUM(K17:K25)</f>
        <v>60000</v>
      </c>
      <c r="L26" s="21">
        <f t="shared" si="5"/>
        <v>43653</v>
      </c>
      <c r="M26" s="84">
        <f t="shared" si="5"/>
        <v>100907.65</v>
      </c>
      <c r="N26" s="84">
        <f t="shared" si="5"/>
        <v>27124.01</v>
      </c>
      <c r="O26" s="84">
        <f t="shared" si="5"/>
        <v>73783.64</v>
      </c>
      <c r="P26" s="84">
        <f t="shared" si="5"/>
        <v>95488.16</v>
      </c>
      <c r="Q26" s="84">
        <f t="shared" si="5"/>
        <v>133783.63999999998</v>
      </c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9" spans="1:15" ht="12.75">
      <c r="A29" s="37"/>
      <c r="B29" s="25"/>
      <c r="C29" s="25"/>
      <c r="D29" s="25"/>
      <c r="O29" s="60"/>
    </row>
    <row r="30" spans="1:4" ht="12.75">
      <c r="A30" s="37"/>
      <c r="B30" s="25"/>
      <c r="C30" s="25"/>
      <c r="D30" s="25"/>
    </row>
    <row r="31" spans="1:14" ht="12.75">
      <c r="A31" s="37"/>
      <c r="B31" s="25"/>
      <c r="C31" s="25"/>
      <c r="D31" s="25"/>
      <c r="N31" s="25"/>
    </row>
    <row r="32" spans="1:14" ht="12.75">
      <c r="A32" s="37"/>
      <c r="B32" s="25"/>
      <c r="C32" s="25"/>
      <c r="D32" s="25"/>
      <c r="N32" s="25"/>
    </row>
    <row r="33" spans="1:14" ht="12.75">
      <c r="A33" s="37"/>
      <c r="B33" s="25"/>
      <c r="C33" s="25"/>
      <c r="D33" s="25"/>
      <c r="N33" s="25"/>
    </row>
    <row r="34" spans="1:14" ht="12.75">
      <c r="A34" s="37"/>
      <c r="B34" s="25"/>
      <c r="C34" s="25"/>
      <c r="D34" s="25"/>
      <c r="N34" s="25"/>
    </row>
    <row r="35" spans="1:14" ht="12.75">
      <c r="A35" s="37"/>
      <c r="B35" s="25"/>
      <c r="C35" s="25"/>
      <c r="D35" s="25"/>
      <c r="N35" s="25"/>
    </row>
    <row r="36" spans="1:14" ht="12.75">
      <c r="A36" s="37"/>
      <c r="B36" s="25"/>
      <c r="C36" s="25"/>
      <c r="D36" s="25"/>
      <c r="N36" s="25"/>
    </row>
  </sheetData>
  <mergeCells count="7">
    <mergeCell ref="A26:B26"/>
    <mergeCell ref="A9:Q9"/>
    <mergeCell ref="A2:Q2"/>
    <mergeCell ref="A3:Q3"/>
    <mergeCell ref="A4:Q4"/>
    <mergeCell ref="A7:Q7"/>
    <mergeCell ref="A6:Q6"/>
  </mergeCells>
  <printOptions horizontalCentered="1" verticalCentered="1"/>
  <pageMargins left="0.7874015748031497" right="0.7874015748031497" top="0.1968503937007874" bottom="0.984251968503937" header="0.5118110236220472" footer="0.5118110236220472"/>
  <pageSetup orientation="landscape" paperSize="8" scale="90" r:id="rId1"/>
  <headerFooter alignWithMargins="0">
    <oddHeader>&amp;RTABELLA  "C"</oddHeader>
    <oddFooter>&amp;LH/FUNZION/Res2002/&amp;F/&amp;A&amp;R&amp;D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Studi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Bilancio</dc:creator>
  <cp:keywords/>
  <dc:description/>
  <cp:lastModifiedBy>nic</cp:lastModifiedBy>
  <cp:lastPrinted>2003-02-18T15:24:13Z</cp:lastPrinted>
  <dcterms:created xsi:type="dcterms:W3CDTF">2002-11-19T15:06:41Z</dcterms:created>
  <dcterms:modified xsi:type="dcterms:W3CDTF">2003-02-26T17:21:18Z</dcterms:modified>
  <cp:category/>
  <cp:version/>
  <cp:contentType/>
  <cp:contentStatus/>
</cp:coreProperties>
</file>